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000" windowHeight="1006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<sst xmlns="http://schemas.openxmlformats.org/spreadsheetml/2006/main" count="37" uniqueCount="37">
  <si>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Наименование показателя</t>
  </si>
  <si>
    <t>Доходы: в том числе:</t>
  </si>
  <si>
    <t>налоговые доходы</t>
  </si>
  <si>
    <t>Единица измерения: тыс.руб.</t>
  </si>
  <si>
    <t>неналоговые доходы</t>
  </si>
  <si>
    <t>причины отклонения</t>
  </si>
  <si>
    <t>НДФЛ</t>
  </si>
  <si>
    <t>Акцизы</t>
  </si>
  <si>
    <t>ЕСХН</t>
  </si>
  <si>
    <t>Налог на имущество</t>
  </si>
  <si>
    <t>Земельный налог</t>
  </si>
  <si>
    <t>Государственная пошлина</t>
  </si>
  <si>
    <t>Аренда имущества</t>
  </si>
  <si>
    <t>Прочие поступления (найм)</t>
  </si>
  <si>
    <t>Продажа имущества</t>
  </si>
  <si>
    <t>Штрафы</t>
  </si>
  <si>
    <t xml:space="preserve">Прочие </t>
  </si>
  <si>
    <t>Периодичность:ежемесячная</t>
  </si>
  <si>
    <t xml:space="preserve">%     исполнения к плану </t>
  </si>
  <si>
    <t>Компенсация затрат, платные услуги</t>
  </si>
  <si>
    <t>Аренда земли(1110502510)</t>
  </si>
  <si>
    <t>Продажа земли(1140602510)</t>
  </si>
  <si>
    <t>Плата за увеличение площадей зем. участков</t>
  </si>
  <si>
    <t>% исполнения к 2020 году</t>
  </si>
  <si>
    <t>план на 2021 год</t>
  </si>
  <si>
    <t>(+,-)                к 2020 году</t>
  </si>
  <si>
    <t>АНАЛИЗ ПОСТУПЛЕНИЯ ДОХОДОВ В БЮДЖЕТ МО    Толпуховское ЗА 2021 ГОД.</t>
  </si>
  <si>
    <t>поступила недоимка за 2020г</t>
  </si>
  <si>
    <t>В 2020году оплачена задолженнность ИП Куприянова за ноябрь и декабрь 2019г. В 2021году  заключен договор только с одним арендатором.</t>
  </si>
  <si>
    <t>В 2021году  заключен договор только с одним арендатором.</t>
  </si>
  <si>
    <t xml:space="preserve">увеличение- поступление  от ГБУСОВО ЖПНИ  в связи с ликвидацией </t>
  </si>
  <si>
    <t>в службе судебных приставов на исполнении штрафов на сумму 15,0тыс. руб поступлений нет,в 2020году штрафы поступали по испол листам за 2019год</t>
  </si>
  <si>
    <t xml:space="preserve">  увеличение плана 2021года  ,работа коорд совета по задолженности 94,3тыс. рублей, от приставов поступило 154,5 тыс.руб.</t>
  </si>
  <si>
    <t>факт ноябрь 2020 г.</t>
  </si>
  <si>
    <t>факт ноябрь 2021 г.</t>
  </si>
  <si>
    <t>План 2021 года меньше поступлений 2020 на 168,0тыс. Руб. Поступление недоимки за 2020год 141,7тыс. Руб</t>
  </si>
  <si>
    <t>в 2021году выкуплены 3 земельных участка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</si>
</sst>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%"/>
  </numFmts>
  <fonts count="3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 wrapText="1"/>
    </xf>
    <xf numFmtId="0" fontId="2" fillId="0" borderId="13" xfId="0" applyFont="1" applyBorder="1" applyAlignment="1">
      <alignment horizontal="right"/>
    </xf>
    <xf numFmtId="179" fontId="1" fillId="0" borderId="10" xfId="55" applyNumberFormat="1" applyFont="1" applyBorder="1" applyAlignment="1">
      <alignment/>
    </xf>
    <xf numFmtId="0" fontId="1" fillId="0" borderId="14" xfId="0" applyFont="1" applyBorder="1" applyAlignment="1">
      <alignment wrapText="1"/>
    </xf>
    <xf numFmtId="179" fontId="1" fillId="0" borderId="10" xfId="55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179" fontId="2" fillId="0" borderId="10" xfId="55" applyNumberFormat="1" applyFont="1" applyBorder="1" applyAlignment="1">
      <alignment/>
    </xf>
    <xf numFmtId="179" fontId="2" fillId="0" borderId="10" xfId="55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horizontal="right" wrapText="1"/>
    </xf>
    <xf numFmtId="179" fontId="2" fillId="0" borderId="13" xfId="55" applyNumberFormat="1" applyFont="1" applyBorder="1" applyAlignment="1">
      <alignment/>
    </xf>
    <xf numFmtId="179" fontId="2" fillId="0" borderId="13" xfId="55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4" fillId="0" borderId="14" xfId="0" applyFont="1" applyBorder="1" applyAlignment="1">
      <alignment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1" fillId="0" borderId="17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7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0" fillId="0" borderId="0" xfId="0" applyAlignment="1">
      <alignment/>
    </xf>
    <xf numFmtId="0" fontId="2" fillId="0" borderId="18" xfId="0" applyFont="1" applyBorder="1" applyAlignment="1">
      <alignment wrapText="1"/>
    </xf>
    <xf numFmtId="0" fontId="0" fillId="0" borderId="13" xfId="0" applyBorder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PageLayoutView="0" workbookViewId="0" topLeftCell="A13">
      <selection activeCell="A25" sqref="A25:J25"/>
    </sheetView>
  </sheetViews>
  <sheetFormatPr defaultColWidth="8.625" defaultRowHeight="12.75"/>
  <cols>
    <col min="1" max="2" width="8.625" style="0" customWidth="1"/>
    <col min="3" max="3" width="8.50390625" style="0" customWidth="1"/>
    <col min="4" max="4" width="9.375" style="0" customWidth="1"/>
    <col min="5" max="6" width="9.125" style="0" customWidth="1"/>
    <col min="7" max="7" width="11.00390625" style="0" customWidth="1"/>
    <col min="8" max="8" width="10.875" style="0" customWidth="1"/>
    <col min="9" max="9" width="8.50390625" style="1" customWidth="1"/>
    <col min="10" max="10" width="53.50390625" style="1" customWidth="1"/>
    <col min="11" max="16384" width="8.625" style="1" customWidth="1"/>
  </cols>
  <sheetData>
    <row r="1" spans="1:10" ht="12.75">
      <c r="A1" s="37" t="s">
        <v>26</v>
      </c>
      <c r="B1" s="37"/>
      <c r="C1" s="37"/>
      <c r="D1" s="37"/>
      <c r="E1" s="37"/>
      <c r="F1" s="37"/>
      <c r="G1" s="37"/>
      <c r="H1" s="37"/>
      <c r="I1" s="38"/>
      <c r="J1" s="38"/>
    </row>
    <row r="2" spans="2:8" ht="12.75">
      <c r="B2" s="1"/>
      <c r="C2" s="1"/>
      <c r="D2" s="1"/>
      <c r="E2" s="1"/>
      <c r="F2" s="1"/>
      <c r="G2" s="1"/>
      <c r="H2" s="1"/>
    </row>
    <row r="3" spans="1:8" ht="12.75">
      <c r="A3" s="2" t="s">
        <v>17</v>
      </c>
      <c r="B3" s="1"/>
      <c r="C3" s="1"/>
      <c r="D3" s="1"/>
      <c r="E3" s="1"/>
      <c r="F3" s="1"/>
      <c r="G3" s="1"/>
      <c r="H3" s="1"/>
    </row>
    <row r="4" spans="1:4" ht="13.5" thickBot="1">
      <c r="A4" s="2" t="s">
        <v>3</v>
      </c>
      <c r="B4" s="2"/>
      <c r="C4" s="2"/>
      <c r="D4" s="2"/>
    </row>
    <row r="5" spans="1:10" ht="53.25" customHeight="1">
      <c r="A5" s="27" t="s">
        <v>0</v>
      </c>
      <c r="B5" s="28"/>
      <c r="C5" s="28"/>
      <c r="D5" s="4" t="s">
        <v>24</v>
      </c>
      <c r="E5" s="25" t="s">
        <v>34</v>
      </c>
      <c r="F5" s="25" t="s">
        <v>33</v>
      </c>
      <c r="G5" s="4" t="s">
        <v>18</v>
      </c>
      <c r="H5" s="4" t="s">
        <v>23</v>
      </c>
      <c r="I5" s="5" t="s">
        <v>25</v>
      </c>
      <c r="J5" s="6" t="s">
        <v>5</v>
      </c>
    </row>
    <row r="6" spans="1:10" ht="12.75">
      <c r="A6" s="29" t="s">
        <v>1</v>
      </c>
      <c r="B6" s="30"/>
      <c r="C6" s="30"/>
      <c r="D6" s="13">
        <f>D7+D14</f>
        <v>5751</v>
      </c>
      <c r="E6" s="13">
        <f>E7+E14</f>
        <v>5777.2</v>
      </c>
      <c r="F6" s="13">
        <f>F7+F14</f>
        <v>5149</v>
      </c>
      <c r="G6" s="10">
        <f>E6/D6</f>
        <v>1.0045557294383585</v>
      </c>
      <c r="H6" s="12">
        <f>E6/F6</f>
        <v>1.1220042726743056</v>
      </c>
      <c r="I6" s="3">
        <f>E6-F6</f>
        <v>628.1999999999998</v>
      </c>
      <c r="J6" s="11"/>
    </row>
    <row r="7" spans="1:10" ht="12.75">
      <c r="A7" s="40" t="s">
        <v>2</v>
      </c>
      <c r="B7" s="41"/>
      <c r="C7" s="41"/>
      <c r="D7" s="14">
        <f>SUM(D8:D13)</f>
        <v>4850</v>
      </c>
      <c r="E7" s="14">
        <f>SUM(E8:E13)</f>
        <v>4860.7</v>
      </c>
      <c r="F7" s="14">
        <f>SUM(F8:F13)</f>
        <v>4709.7</v>
      </c>
      <c r="G7" s="10">
        <f aca="true" t="shared" si="0" ref="G7:G23">E7/D7</f>
        <v>1.0022061855670104</v>
      </c>
      <c r="H7" s="12">
        <f aca="true" t="shared" si="1" ref="H7:H23">E7/F7</f>
        <v>1.0320614901161433</v>
      </c>
      <c r="I7" s="3">
        <f aca="true" t="shared" si="2" ref="I7:I23">E7-F7</f>
        <v>151</v>
      </c>
      <c r="J7" s="11"/>
    </row>
    <row r="8" spans="1:10" ht="25.5" customHeight="1">
      <c r="A8" s="31" t="s">
        <v>6</v>
      </c>
      <c r="B8" s="30"/>
      <c r="C8" s="30"/>
      <c r="D8" s="8">
        <v>678</v>
      </c>
      <c r="E8" s="7">
        <v>796.7</v>
      </c>
      <c r="F8" s="7">
        <v>742.9</v>
      </c>
      <c r="G8" s="17">
        <f t="shared" si="0"/>
        <v>1.1750737463126844</v>
      </c>
      <c r="H8" s="18">
        <f t="shared" si="1"/>
        <v>1.0724188989096783</v>
      </c>
      <c r="I8" s="19">
        <f t="shared" si="2"/>
        <v>53.80000000000007</v>
      </c>
      <c r="J8" s="15" t="s">
        <v>30</v>
      </c>
    </row>
    <row r="9" spans="1:18" ht="12.75">
      <c r="A9" s="32" t="s">
        <v>7</v>
      </c>
      <c r="B9" s="33"/>
      <c r="C9" s="33"/>
      <c r="D9" s="8">
        <v>0</v>
      </c>
      <c r="E9" s="7">
        <v>0</v>
      </c>
      <c r="F9" s="7">
        <v>0</v>
      </c>
      <c r="G9" s="17" t="e">
        <f t="shared" si="0"/>
        <v>#DIV/0!</v>
      </c>
      <c r="H9" s="18" t="e">
        <f t="shared" si="1"/>
        <v>#DIV/0!</v>
      </c>
      <c r="I9" s="19">
        <f t="shared" si="2"/>
        <v>0</v>
      </c>
      <c r="J9" s="15"/>
      <c r="L9" s="39"/>
      <c r="M9" s="39"/>
      <c r="N9" s="39"/>
      <c r="O9" s="39"/>
      <c r="P9" s="39"/>
      <c r="Q9" s="39"/>
      <c r="R9" s="39"/>
    </row>
    <row r="10" spans="1:10" ht="12.75">
      <c r="A10" s="32" t="s">
        <v>8</v>
      </c>
      <c r="B10" s="33"/>
      <c r="C10" s="33"/>
      <c r="D10" s="8">
        <v>3</v>
      </c>
      <c r="E10" s="7">
        <v>3.8</v>
      </c>
      <c r="F10" s="7">
        <v>3.3</v>
      </c>
      <c r="G10" s="17">
        <f t="shared" si="0"/>
        <v>1.2666666666666666</v>
      </c>
      <c r="H10" s="18">
        <f t="shared" si="1"/>
        <v>1.1515151515151516</v>
      </c>
      <c r="I10" s="19">
        <f t="shared" si="2"/>
        <v>0.5</v>
      </c>
      <c r="J10" s="15"/>
    </row>
    <row r="11" spans="1:10" ht="12.75">
      <c r="A11" s="31" t="s">
        <v>9</v>
      </c>
      <c r="B11" s="30"/>
      <c r="C11" s="30"/>
      <c r="D11" s="8">
        <v>307</v>
      </c>
      <c r="E11" s="7">
        <v>408.2</v>
      </c>
      <c r="F11" s="7">
        <v>285.4</v>
      </c>
      <c r="G11" s="17">
        <f t="shared" si="0"/>
        <v>1.3296416938110749</v>
      </c>
      <c r="H11" s="18">
        <f t="shared" si="1"/>
        <v>1.4302733006306938</v>
      </c>
      <c r="I11" s="19">
        <f t="shared" si="2"/>
        <v>122.80000000000001</v>
      </c>
      <c r="J11" s="15" t="s">
        <v>27</v>
      </c>
    </row>
    <row r="12" spans="1:10" ht="61.5" customHeight="1">
      <c r="A12" s="32" t="s">
        <v>10</v>
      </c>
      <c r="B12" s="33"/>
      <c r="C12" s="33"/>
      <c r="D12" s="8">
        <v>3857</v>
      </c>
      <c r="E12" s="7">
        <v>3649.5</v>
      </c>
      <c r="F12" s="7">
        <v>3675.8</v>
      </c>
      <c r="G12" s="17">
        <f t="shared" si="0"/>
        <v>0.9462017111744879</v>
      </c>
      <c r="H12" s="18">
        <f t="shared" si="1"/>
        <v>0.992845094945318</v>
      </c>
      <c r="I12" s="19">
        <f t="shared" si="2"/>
        <v>-26.300000000000182</v>
      </c>
      <c r="J12" s="15" t="s">
        <v>35</v>
      </c>
    </row>
    <row r="13" spans="1:10" ht="12.75">
      <c r="A13" s="31" t="s">
        <v>11</v>
      </c>
      <c r="B13" s="30"/>
      <c r="C13" s="30"/>
      <c r="D13" s="8">
        <v>5</v>
      </c>
      <c r="E13" s="7">
        <v>2.5</v>
      </c>
      <c r="F13" s="7">
        <v>2.3</v>
      </c>
      <c r="G13" s="17">
        <f t="shared" si="0"/>
        <v>0.5</v>
      </c>
      <c r="H13" s="18">
        <f t="shared" si="1"/>
        <v>1.0869565217391306</v>
      </c>
      <c r="I13" s="19">
        <f t="shared" si="2"/>
        <v>0.20000000000000018</v>
      </c>
      <c r="J13" s="15"/>
    </row>
    <row r="14" spans="1:10" ht="12.75">
      <c r="A14" s="40" t="s">
        <v>4</v>
      </c>
      <c r="B14" s="41"/>
      <c r="C14" s="41"/>
      <c r="D14" s="14">
        <f>SUM(D15:D23)</f>
        <v>901</v>
      </c>
      <c r="E14" s="14">
        <f>SUM(E15:E23)</f>
        <v>916.5</v>
      </c>
      <c r="F14" s="14">
        <f>SUM(F15:F23)</f>
        <v>439.3</v>
      </c>
      <c r="G14" s="10">
        <f t="shared" si="0"/>
        <v>1.0172031076581576</v>
      </c>
      <c r="H14" s="12">
        <f t="shared" si="1"/>
        <v>2.0862736171181426</v>
      </c>
      <c r="I14" s="3">
        <f t="shared" si="2"/>
        <v>477.2</v>
      </c>
      <c r="J14" s="11"/>
    </row>
    <row r="15" spans="1:10" ht="14.25" customHeight="1">
      <c r="A15" s="32" t="s">
        <v>20</v>
      </c>
      <c r="B15" s="33"/>
      <c r="C15" s="33"/>
      <c r="D15" s="8">
        <v>10</v>
      </c>
      <c r="E15" s="7">
        <v>2.7</v>
      </c>
      <c r="F15" s="7">
        <v>0</v>
      </c>
      <c r="G15" s="17">
        <f t="shared" si="0"/>
        <v>0.27</v>
      </c>
      <c r="H15" s="18" t="e">
        <f t="shared" si="1"/>
        <v>#DIV/0!</v>
      </c>
      <c r="I15" s="19">
        <f t="shared" si="2"/>
        <v>2.7</v>
      </c>
      <c r="J15" s="15"/>
    </row>
    <row r="16" spans="1:10" ht="39">
      <c r="A16" s="31" t="s">
        <v>12</v>
      </c>
      <c r="B16" s="30"/>
      <c r="C16" s="30"/>
      <c r="D16" s="8">
        <v>206</v>
      </c>
      <c r="E16" s="7">
        <v>59</v>
      </c>
      <c r="F16" s="7">
        <v>174.1</v>
      </c>
      <c r="G16" s="17">
        <f t="shared" si="0"/>
        <v>0.28640776699029125</v>
      </c>
      <c r="H16" s="18">
        <f t="shared" si="1"/>
        <v>0.3388856978747846</v>
      </c>
      <c r="I16" s="19">
        <f t="shared" si="2"/>
        <v>-115.1</v>
      </c>
      <c r="J16" s="15" t="s">
        <v>28</v>
      </c>
    </row>
    <row r="17" spans="1:10" ht="22.5" customHeight="1">
      <c r="A17" s="31" t="s">
        <v>19</v>
      </c>
      <c r="B17" s="30"/>
      <c r="C17" s="30"/>
      <c r="D17" s="8">
        <v>40</v>
      </c>
      <c r="E17" s="7">
        <v>25.1</v>
      </c>
      <c r="F17" s="7">
        <v>31.6</v>
      </c>
      <c r="G17" s="17">
        <f t="shared" si="0"/>
        <v>0.6275000000000001</v>
      </c>
      <c r="H17" s="18">
        <f t="shared" si="1"/>
        <v>0.7943037974683544</v>
      </c>
      <c r="I17" s="19">
        <f t="shared" si="2"/>
        <v>-6.5</v>
      </c>
      <c r="J17" s="15" t="s">
        <v>29</v>
      </c>
    </row>
    <row r="18" spans="1:10" ht="34.5">
      <c r="A18" s="31" t="s">
        <v>13</v>
      </c>
      <c r="B18" s="30"/>
      <c r="C18" s="30"/>
      <c r="D18" s="8">
        <v>470</v>
      </c>
      <c r="E18" s="7">
        <v>505.9</v>
      </c>
      <c r="F18" s="7">
        <v>222.3</v>
      </c>
      <c r="G18" s="17">
        <f t="shared" si="0"/>
        <v>1.0763829787234043</v>
      </c>
      <c r="H18" s="18">
        <f t="shared" si="1"/>
        <v>2.2757534862798017</v>
      </c>
      <c r="I18" s="19">
        <f t="shared" si="2"/>
        <v>283.59999999999997</v>
      </c>
      <c r="J18" s="24" t="s">
        <v>32</v>
      </c>
    </row>
    <row r="19" spans="1:10" ht="12.75" customHeight="1">
      <c r="A19" s="31" t="s">
        <v>21</v>
      </c>
      <c r="B19" s="30"/>
      <c r="C19" s="30"/>
      <c r="D19" s="8">
        <v>0</v>
      </c>
      <c r="E19" s="7">
        <v>0</v>
      </c>
      <c r="F19" s="7">
        <v>0</v>
      </c>
      <c r="G19" s="17" t="e">
        <f t="shared" si="0"/>
        <v>#DIV/0!</v>
      </c>
      <c r="H19" s="18" t="e">
        <f t="shared" si="1"/>
        <v>#DIV/0!</v>
      </c>
      <c r="I19" s="19">
        <f t="shared" si="2"/>
        <v>0</v>
      </c>
      <c r="J19" s="15"/>
    </row>
    <row r="20" spans="1:10" ht="25.5" customHeight="1">
      <c r="A20" s="31" t="s">
        <v>22</v>
      </c>
      <c r="B20" s="30"/>
      <c r="C20" s="30"/>
      <c r="D20" s="8">
        <v>165</v>
      </c>
      <c r="E20" s="7">
        <v>318.5</v>
      </c>
      <c r="F20" s="7">
        <v>0</v>
      </c>
      <c r="G20" s="17">
        <f t="shared" si="0"/>
        <v>1.9303030303030304</v>
      </c>
      <c r="H20" s="18" t="e">
        <f t="shared" si="1"/>
        <v>#DIV/0!</v>
      </c>
      <c r="I20" s="19">
        <f t="shared" si="2"/>
        <v>318.5</v>
      </c>
      <c r="J20" s="15" t="s">
        <v>36</v>
      </c>
    </row>
    <row r="21" spans="1:10" ht="12.75">
      <c r="A21" s="31" t="s">
        <v>14</v>
      </c>
      <c r="B21" s="30"/>
      <c r="C21" s="30"/>
      <c r="D21" s="8">
        <v>0</v>
      </c>
      <c r="E21" s="7">
        <v>0</v>
      </c>
      <c r="F21" s="7">
        <v>0</v>
      </c>
      <c r="G21" s="17" t="e">
        <f t="shared" si="0"/>
        <v>#DIV/0!</v>
      </c>
      <c r="H21" s="18" t="e">
        <f t="shared" si="1"/>
        <v>#DIV/0!</v>
      </c>
      <c r="I21" s="19">
        <f t="shared" si="2"/>
        <v>0</v>
      </c>
      <c r="J21" s="15"/>
    </row>
    <row r="22" spans="1:10" ht="36.75" customHeight="1">
      <c r="A22" s="32" t="s">
        <v>15</v>
      </c>
      <c r="B22" s="33"/>
      <c r="C22" s="33"/>
      <c r="D22" s="8">
        <v>10</v>
      </c>
      <c r="E22" s="7">
        <v>5.3</v>
      </c>
      <c r="F22" s="7">
        <v>11.3</v>
      </c>
      <c r="G22" s="17">
        <f t="shared" si="0"/>
        <v>0.53</v>
      </c>
      <c r="H22" s="18">
        <f t="shared" si="1"/>
        <v>0.4690265486725663</v>
      </c>
      <c r="I22" s="19">
        <f t="shared" si="2"/>
        <v>-6.000000000000001</v>
      </c>
      <c r="J22" s="15" t="s">
        <v>31</v>
      </c>
    </row>
    <row r="23" spans="1:10" ht="13.5" thickBot="1">
      <c r="A23" s="35" t="s">
        <v>16</v>
      </c>
      <c r="B23" s="36"/>
      <c r="C23" s="36"/>
      <c r="D23" s="20">
        <v>0</v>
      </c>
      <c r="E23" s="9">
        <v>0</v>
      </c>
      <c r="F23" s="9">
        <v>0</v>
      </c>
      <c r="G23" s="21" t="e">
        <f t="shared" si="0"/>
        <v>#DIV/0!</v>
      </c>
      <c r="H23" s="22" t="e">
        <f t="shared" si="1"/>
        <v>#DIV/0!</v>
      </c>
      <c r="I23" s="23">
        <f t="shared" si="2"/>
        <v>0</v>
      </c>
      <c r="J23" s="16"/>
    </row>
    <row r="25" spans="1:10" ht="12.75">
      <c r="A25" s="34"/>
      <c r="B25" s="34"/>
      <c r="C25" s="34"/>
      <c r="D25" s="34"/>
      <c r="E25" s="34"/>
      <c r="F25" s="34"/>
      <c r="G25" s="34"/>
      <c r="H25" s="34"/>
      <c r="I25" s="34"/>
      <c r="J25" s="34"/>
    </row>
    <row r="26" spans="1:10" ht="12.75">
      <c r="A26" s="34"/>
      <c r="B26" s="34"/>
      <c r="C26" s="34"/>
      <c r="D26" s="34"/>
      <c r="E26" s="34"/>
      <c r="F26" s="34"/>
      <c r="G26" s="34"/>
      <c r="H26" s="34"/>
      <c r="I26" s="34"/>
      <c r="J26" s="34"/>
    </row>
    <row r="27" ht="12.75">
      <c r="J27" s="26"/>
    </row>
    <row r="28" ht="12.75"/>
    <row r="29" ht="12.75"/>
  </sheetData>
  <sheetProtection/>
  <mergeCells count="23">
    <mergeCell ref="A1:J1"/>
    <mergeCell ref="L9:R9"/>
    <mergeCell ref="A18:C18"/>
    <mergeCell ref="A19:C19"/>
    <mergeCell ref="A22:C22"/>
    <mergeCell ref="A7:C7"/>
    <mergeCell ref="A14:C14"/>
    <mergeCell ref="A15:C15"/>
    <mergeCell ref="A10:C10"/>
    <mergeCell ref="A9:C9"/>
    <mergeCell ref="A20:C20"/>
    <mergeCell ref="A17:C17"/>
    <mergeCell ref="A16:C16"/>
    <mergeCell ref="A25:J25"/>
    <mergeCell ref="A26:J26"/>
    <mergeCell ref="A21:C21"/>
    <mergeCell ref="A23:C23"/>
    <mergeCell ref="A5:C5"/>
    <mergeCell ref="A6:C6"/>
    <mergeCell ref="A8:C8"/>
    <mergeCell ref="A11:C11"/>
    <mergeCell ref="A13:C13"/>
    <mergeCell ref="A12:C12"/>
  </mergeCells>
  <printOptions/>
  <pageMargins left="0" right="0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поселка Ставрово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usr</cp:lastModifiedBy>
  <cp:lastPrinted>2021-12-01T05:48:02Z</cp:lastPrinted>
  <dcterms:created xsi:type="dcterms:W3CDTF">2011-08-18T07:45:43Z</dcterms:created>
  <dcterms:modified xsi:type="dcterms:W3CDTF">2022-02-22T07:14:34Z</dcterms:modified>
  <cp:category/>
  <cp:version/>
  <cp:contentType/>
  <cp:contentStatus/>
</cp:coreProperties>
</file>